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3"/>
  </bookViews>
  <sheets>
    <sheet name="Balance sheet" sheetId="1" r:id="rId1"/>
    <sheet name="Income statement" sheetId="2" r:id="rId2"/>
    <sheet name="Changes in equity" sheetId="3" r:id="rId3"/>
    <sheet name="Cash flow" sheetId="4" r:id="rId4"/>
  </sheets>
  <definedNames>
    <definedName name="_xlnm.Print_Area" localSheetId="3">'Cash flow'!$A$1:$D$33</definedName>
    <definedName name="_xlnm.Print_Titles" localSheetId="0">'Balance sheet'!$1:$4</definedName>
    <definedName name="_xlnm.Print_Titles" localSheetId="3">'Cash flow'!$1:$4</definedName>
    <definedName name="_xlnm.Print_Titles" localSheetId="2">'Changes in equity'!$1:$4</definedName>
    <definedName name="_xlnm.Print_Titles" localSheetId="1">'Income statement'!$1:$5</definedName>
    <definedName name="Z_3E7F3277_F3BD_11D6_B5C0_000476E6D1FC_.wvu.Rows" localSheetId="0" hidden="1">'Balance sheet'!$33:$33,'Balance sheet'!#REF!,'Balance sheet'!#REF!</definedName>
    <definedName name="Z_3E7F3277_F3BD_11D6_B5C0_000476E6D1FC_.wvu.Rows" localSheetId="2" hidden="1">'Changes in equity'!$19:$20,'Changes in equity'!#REF!</definedName>
    <definedName name="Z_3E7F3277_F3BD_11D6_B5C0_000476E6D1FC_.wvu.Rows" localSheetId="1" hidden="1">'Income statement'!$52:$57</definedName>
  </definedNames>
  <calcPr fullCalcOnLoad="1"/>
</workbook>
</file>

<file path=xl/sharedStrings.xml><?xml version="1.0" encoding="utf-8"?>
<sst xmlns="http://schemas.openxmlformats.org/spreadsheetml/2006/main" count="105" uniqueCount="79">
  <si>
    <t>Lingkaran Trans Kota Holdings Berhad</t>
  </si>
  <si>
    <t>Condensed Consolidated Balance Sheets</t>
  </si>
  <si>
    <t>As At 31 December 2002</t>
  </si>
  <si>
    <t>As at</t>
  </si>
  <si>
    <t>31 December 2002</t>
  </si>
  <si>
    <t>31 March 2002</t>
  </si>
  <si>
    <t>RM'000</t>
  </si>
  <si>
    <t>Property, plant &amp; equipment</t>
  </si>
  <si>
    <t>Joint venture companies</t>
  </si>
  <si>
    <t>Restated (Note 1)</t>
  </si>
  <si>
    <t>Associated company</t>
  </si>
  <si>
    <t>Other investments</t>
  </si>
  <si>
    <t>Highway development expenditure</t>
  </si>
  <si>
    <t>Current assets</t>
  </si>
  <si>
    <t>Inventories</t>
  </si>
  <si>
    <t>Sundry receivables and prepayments</t>
  </si>
  <si>
    <t>Deposits with licensed financial institutions</t>
  </si>
  <si>
    <t>Cash and bank balances</t>
  </si>
  <si>
    <t>Current liabilities</t>
  </si>
  <si>
    <t>Trade payables</t>
  </si>
  <si>
    <t>Sundry payables</t>
  </si>
  <si>
    <t>Provision for land acquisition costs</t>
  </si>
  <si>
    <t>Amount due to a joint venture company</t>
  </si>
  <si>
    <t>Short term borrowings</t>
  </si>
  <si>
    <t>Taxation</t>
  </si>
  <si>
    <t>Proposed dividend</t>
  </si>
  <si>
    <t>Restated (Note 2)</t>
  </si>
  <si>
    <t>Net current assets</t>
  </si>
  <si>
    <t>Share capital</t>
  </si>
  <si>
    <t>Reserves</t>
  </si>
  <si>
    <t>Share premium</t>
  </si>
  <si>
    <t>Retained profit</t>
  </si>
  <si>
    <t>Restated (Note 1 &amp; 2)</t>
  </si>
  <si>
    <t xml:space="preserve"> </t>
  </si>
  <si>
    <t>Deferred income</t>
  </si>
  <si>
    <t>Deferred taxation</t>
  </si>
  <si>
    <t>Long term liabilities</t>
  </si>
  <si>
    <t>Condensed Consolidated Income Statements</t>
  </si>
  <si>
    <t>For The Period Ended 31 December 2002</t>
  </si>
  <si>
    <t>Quarter ended 31 December</t>
  </si>
  <si>
    <t>9 months ended 31 December</t>
  </si>
  <si>
    <t>Revenue</t>
  </si>
  <si>
    <t>Other operating income</t>
  </si>
  <si>
    <t>Expenses</t>
  </si>
  <si>
    <t>Profit from operations</t>
  </si>
  <si>
    <t>Finance costs, net</t>
  </si>
  <si>
    <t>Restated (Note)</t>
  </si>
  <si>
    <t>Share of profits/(losses) of joint venture co.</t>
  </si>
  <si>
    <t>Profit before taxation</t>
  </si>
  <si>
    <t>Net profit for the period</t>
  </si>
  <si>
    <t>Basic earnings per share (sen)</t>
  </si>
  <si>
    <t>Diluted earnings per share (sen)</t>
  </si>
  <si>
    <t>Condensed Consolidated Statement of Changes in Equity</t>
  </si>
  <si>
    <t>Non-</t>
  </si>
  <si>
    <t>distributable</t>
  </si>
  <si>
    <t>Distributable</t>
  </si>
  <si>
    <t>Share</t>
  </si>
  <si>
    <t>Retained</t>
  </si>
  <si>
    <t>Capital</t>
  </si>
  <si>
    <t>Premium</t>
  </si>
  <si>
    <t>Profit</t>
  </si>
  <si>
    <t>Total</t>
  </si>
  <si>
    <t>At 1 April 2002</t>
  </si>
  <si>
    <t>MASB 27 adjustment</t>
  </si>
  <si>
    <t>MASB 19 adjustment</t>
  </si>
  <si>
    <t>Dividend</t>
  </si>
  <si>
    <t>Exercise of Employees Share Option</t>
  </si>
  <si>
    <t xml:space="preserve">Shares issued for acquisition of </t>
  </si>
  <si>
    <t xml:space="preserve">  additional equity in an existing</t>
  </si>
  <si>
    <t xml:space="preserve">  joint venture company</t>
  </si>
  <si>
    <t>At 31 December 2002</t>
  </si>
  <si>
    <t>Condensed Consolidated Cash Flow Statement</t>
  </si>
  <si>
    <t>9 months ended</t>
  </si>
  <si>
    <t>Net cash inflow from operating acctivities</t>
  </si>
  <si>
    <t>Net cash outflow from investing activities</t>
  </si>
  <si>
    <t>Net cash outflow from financing activities</t>
  </si>
  <si>
    <t>Net increase in cash and cash equivalents</t>
  </si>
  <si>
    <t>Cash and cash equivalents at 1 April 2002</t>
  </si>
  <si>
    <t>Cash and cash equivalents at 31 December 2002</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</si>
</sst>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_(* #,##0.0_);_(* \(#,##0.0\);_(* &quot;-&quot;_);_(@_)"/>
    <numFmt numFmtId="172" formatCode="_(* #,##0.00_);_(* \(#,##0.00\);_(* &quot;-&quot;_);_(@_)"/>
    <numFmt numFmtId="173" formatCode="0.00_);\(0.00\)"/>
    <numFmt numFmtId="174" formatCode="0.0%"/>
    <numFmt numFmtId="175" formatCode="0_);\(0\)"/>
    <numFmt numFmtId="176" formatCode="_(* #,##0_);_(* \(#,##0\);_(* &quot;-&quot;??_);_(@_)"/>
    <numFmt numFmtId="177" formatCode="0.000%"/>
    <numFmt numFmtId="178" formatCode="#,##0.0000_);[Red]\(#,##0.0000\)"/>
    <numFmt numFmtId="179" formatCode="#,##0.000_);[Red]\(#,##0.000\)"/>
    <numFmt numFmtId="180" formatCode="0.00_)"/>
    <numFmt numFmtId="181" formatCode="d/mm/yy"/>
    <numFmt numFmtId="182" formatCode="_(* #,##0.0_);_(* \(#,##0.0\);_(* &quot;-&quot;?_);_(@_)"/>
    <numFmt numFmtId="183" formatCode="_(* #,##0.00_);_(* \(#,##0.00\);_(* &quot;-&quot;?_);_(@_)"/>
    <numFmt numFmtId="184" formatCode="_(* #,##0_);_(* \(#,##0\);_(* &quot;-&quot;?_);_(@_)"/>
    <numFmt numFmtId="185" formatCode="_(* #,##0.0_);_(* \(#,##0.0\);_(* &quot;-&quot;??_);_(@_)"/>
    <numFmt numFmtId="186" formatCode="0.0"/>
    <numFmt numFmtId="187" formatCode="_(* #,##0.000_);_(* \(#,##0.000\);_(* &quot;-&quot;??_);_(@_)"/>
    <numFmt numFmtId="188" formatCode="_(* #,##0.0000_);_(* \(#,##0.0000\);_(* &quot;-&quot;??_);_(@_)"/>
    <numFmt numFmtId="189" formatCode="0.0_);\(0.0\)"/>
    <numFmt numFmtId="190" formatCode="_(* #,##0.000_);_(* \(#,##0.000\);_(* &quot;-&quot;_);_(@_)"/>
    <numFmt numFmtId="191" formatCode="_(* #,##0.0000_);_(* \(#,##0.0000\);_(* &quot;-&quot;_);_(@_)"/>
    <numFmt numFmtId="192" formatCode="#,##0.0"/>
    <numFmt numFmtId="193" formatCode="#,##0.0_);\(#,##0.0\)"/>
    <numFmt numFmtId="194" formatCode="mm/dd/yy"/>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_-* #,##0.0_-;\-* #,##0.0_-;_-* &quot;-&quot;??_-;_-@_-"/>
    <numFmt numFmtId="210" formatCode="_-* #,##0_-;\-* #,##0_-;_-* &quot;-&quot;??_-;_-@_-"/>
    <numFmt numFmtId="211" formatCode="#,##0.00_ ;[Red]\-#,##0.00\ "/>
    <numFmt numFmtId="212" formatCode="#,##0.0_ ;[Red]\-#,##0.0\ "/>
    <numFmt numFmtId="213" formatCode="#,##0_ ;[Red]\-#,##0\ "/>
    <numFmt numFmtId="214" formatCode="#,##0.00_ ;\-#,##0.00\ "/>
    <numFmt numFmtId="215" formatCode="#,##0.0_ ;\-#,##0.0\ "/>
    <numFmt numFmtId="216" formatCode="#,##0_ ;\-#,##0\ "/>
    <numFmt numFmtId="217" formatCode="0.00_);[Red]\(0.00\)"/>
    <numFmt numFmtId="218" formatCode="_-* #,##0.0_-;\-* #,##0.0_-;_-* &quot;-&quot;?_-;_-@_-"/>
    <numFmt numFmtId="219" formatCode="m/d"/>
    <numFmt numFmtId="220" formatCode="_(* #,##0.0000_);_(* \(#,##0.0000\);_(* &quot;-&quot;????_);_(@_)"/>
    <numFmt numFmtId="221" formatCode="#,##0.0000_);\(#,##0.0000\)"/>
  </numFmts>
  <fonts count="19">
    <font>
      <sz val="10"/>
      <name val="Arial"/>
      <family val="0"/>
    </font>
    <font>
      <u val="single"/>
      <sz val="7.5"/>
      <color indexed="36"/>
      <name val="Arial"/>
      <family val="0"/>
    </font>
    <font>
      <u val="single"/>
      <sz val="8.4"/>
      <color indexed="12"/>
      <name val="Arial"/>
      <family val="0"/>
    </font>
    <font>
      <b/>
      <i/>
      <sz val="16"/>
      <name val="Helv"/>
      <family val="0"/>
    </font>
    <font>
      <b/>
      <sz val="13"/>
      <name val="Times New Roman"/>
      <family val="1"/>
    </font>
    <font>
      <sz val="10"/>
      <name val="Times New Roman"/>
      <family val="1"/>
    </font>
    <font>
      <b/>
      <sz val="10"/>
      <name val="Times New Roman"/>
      <family val="1"/>
    </font>
    <font>
      <sz val="10"/>
      <color indexed="10"/>
      <name val="Times New Roman"/>
      <family val="1"/>
    </font>
    <font>
      <sz val="11"/>
      <name val="Times New Roman"/>
      <family val="1"/>
    </font>
    <font>
      <i/>
      <sz val="10"/>
      <name val="Times New Roman"/>
      <family val="1"/>
    </font>
    <font>
      <i/>
      <sz val="11"/>
      <name val="Times New Roman"/>
      <family val="1"/>
    </font>
    <font>
      <b/>
      <sz val="11"/>
      <name val="Times New Roman"/>
      <family val="1"/>
    </font>
    <font>
      <sz val="10"/>
      <color indexed="14"/>
      <name val="Times New Roman"/>
      <family val="1"/>
    </font>
    <font>
      <i/>
      <sz val="11"/>
      <color indexed="8"/>
      <name val="Times New Roman"/>
      <family val="1"/>
    </font>
    <font>
      <i/>
      <sz val="10"/>
      <color indexed="8"/>
      <name val="Times New Roman"/>
      <family val="1"/>
    </font>
    <font>
      <sz val="10"/>
      <color indexed="8"/>
      <name val="Times New Roman"/>
      <family val="1"/>
    </font>
    <font>
      <sz val="11"/>
      <color indexed="8"/>
      <name val="Times New Roman"/>
      <family val="1"/>
    </font>
    <font>
      <sz val="10"/>
      <color indexed="12"/>
      <name val="Times New Roman"/>
      <family val="1"/>
    </font>
    <font>
      <sz val="10"/>
      <color indexed="57"/>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lignment/>
      <protection locked="0"/>
    </xf>
    <xf numFmtId="179" fontId="0" fillId="0" borderId="0">
      <alignment/>
      <protection locked="0"/>
    </xf>
    <xf numFmtId="0" fontId="1" fillId="0" borderId="0" applyNumberFormat="0" applyFill="0" applyBorder="0" applyAlignment="0" applyProtection="0"/>
    <xf numFmtId="177" fontId="0" fillId="0" borderId="0">
      <alignment/>
      <protection locked="0"/>
    </xf>
    <xf numFmtId="177" fontId="0" fillId="0" borderId="0">
      <alignment/>
      <protection locked="0"/>
    </xf>
    <xf numFmtId="0" fontId="2" fillId="0" borderId="0" applyNumberFormat="0" applyFill="0" applyBorder="0" applyAlignment="0" applyProtection="0"/>
    <xf numFmtId="180" fontId="3" fillId="0" borderId="0">
      <alignment/>
      <protection/>
    </xf>
    <xf numFmtId="9" fontId="0" fillId="0" borderId="0" applyFont="0" applyFill="0" applyBorder="0" applyAlignment="0" applyProtection="0"/>
    <xf numFmtId="177" fontId="0" fillId="0" borderId="1">
      <alignment/>
      <protection locked="0"/>
    </xf>
  </cellStyleXfs>
  <cellXfs count="59">
    <xf numFmtId="0" fontId="0" fillId="0" borderId="0" xfId="0" applyAlignment="1">
      <alignment/>
    </xf>
    <xf numFmtId="0" fontId="4" fillId="0" borderId="0" xfId="0" applyFont="1" applyAlignment="1">
      <alignment/>
    </xf>
    <xf numFmtId="0" fontId="5" fillId="0" borderId="0" xfId="0" applyFont="1" applyAlignment="1">
      <alignment/>
    </xf>
    <xf numFmtId="41" fontId="5" fillId="0" borderId="0" xfId="0" applyNumberFormat="1" applyFont="1" applyAlignment="1">
      <alignment/>
    </xf>
    <xf numFmtId="41" fontId="5" fillId="0" borderId="0" xfId="0" applyNumberFormat="1" applyFont="1" applyBorder="1" applyAlignment="1">
      <alignment/>
    </xf>
    <xf numFmtId="0" fontId="6" fillId="0" borderId="0" xfId="0" applyFont="1" applyAlignment="1">
      <alignment/>
    </xf>
    <xf numFmtId="0" fontId="7" fillId="0" borderId="0" xfId="0" applyFont="1" applyAlignment="1">
      <alignment/>
    </xf>
    <xf numFmtId="0" fontId="5" fillId="0" borderId="0" xfId="0" applyNumberFormat="1" applyFont="1" applyAlignment="1">
      <alignment horizontal="right"/>
    </xf>
    <xf numFmtId="0" fontId="5" fillId="0" borderId="0" xfId="0" applyNumberFormat="1" applyFont="1" applyBorder="1" applyAlignment="1">
      <alignment horizontal="right"/>
    </xf>
    <xf numFmtId="49" fontId="5" fillId="0" borderId="2" xfId="0" applyNumberFormat="1" applyFont="1" applyBorder="1" applyAlignment="1">
      <alignment horizontal="right"/>
    </xf>
    <xf numFmtId="49" fontId="5" fillId="0" borderId="0" xfId="0" applyNumberFormat="1" applyFont="1" applyBorder="1" applyAlignment="1">
      <alignment horizontal="right"/>
    </xf>
    <xf numFmtId="41" fontId="5" fillId="0" borderId="0" xfId="0" applyNumberFormat="1" applyFont="1" applyAlignment="1">
      <alignment horizontal="right"/>
    </xf>
    <xf numFmtId="41" fontId="5" fillId="0" borderId="0" xfId="0" applyNumberFormat="1" applyFont="1" applyBorder="1" applyAlignment="1">
      <alignment horizontal="right"/>
    </xf>
    <xf numFmtId="0" fontId="8" fillId="0" borderId="0" xfId="0" applyFont="1" applyAlignment="1">
      <alignment/>
    </xf>
    <xf numFmtId="41" fontId="8" fillId="0" borderId="0" xfId="0" applyNumberFormat="1" applyFont="1" applyAlignment="1">
      <alignment horizontal="right"/>
    </xf>
    <xf numFmtId="41" fontId="8" fillId="0" borderId="0" xfId="0" applyNumberFormat="1" applyFont="1" applyBorder="1" applyAlignment="1">
      <alignment horizontal="right"/>
    </xf>
    <xf numFmtId="0" fontId="9" fillId="0" borderId="0" xfId="0" applyFont="1" applyAlignment="1">
      <alignment/>
    </xf>
    <xf numFmtId="0" fontId="10" fillId="0" borderId="0" xfId="0" applyFont="1" applyAlignment="1">
      <alignment/>
    </xf>
    <xf numFmtId="41" fontId="8" fillId="0" borderId="3" xfId="0" applyNumberFormat="1" applyFont="1" applyBorder="1" applyAlignment="1">
      <alignment horizontal="right"/>
    </xf>
    <xf numFmtId="41" fontId="11" fillId="0" borderId="1" xfId="0" applyNumberFormat="1" applyFont="1" applyBorder="1" applyAlignment="1">
      <alignment horizontal="right"/>
    </xf>
    <xf numFmtId="41" fontId="11" fillId="0" borderId="0" xfId="0" applyNumberFormat="1" applyFont="1" applyBorder="1" applyAlignment="1">
      <alignment horizontal="right"/>
    </xf>
    <xf numFmtId="41" fontId="8" fillId="0" borderId="2" xfId="0" applyNumberFormat="1" applyFont="1" applyBorder="1" applyAlignment="1">
      <alignment horizontal="right"/>
    </xf>
    <xf numFmtId="0" fontId="12" fillId="0" borderId="0" xfId="0" applyFont="1" applyAlignment="1">
      <alignment/>
    </xf>
    <xf numFmtId="0" fontId="8" fillId="0" borderId="0" xfId="0" applyNumberFormat="1" applyFont="1" applyAlignment="1">
      <alignment horizontal="center"/>
    </xf>
    <xf numFmtId="0" fontId="8" fillId="0" borderId="0" xfId="0" applyNumberFormat="1" applyFont="1" applyAlignment="1">
      <alignment horizontal="right"/>
    </xf>
    <xf numFmtId="0" fontId="8" fillId="0" borderId="0" xfId="0" applyNumberFormat="1" applyFont="1" applyBorder="1" applyAlignment="1">
      <alignment horizontal="right"/>
    </xf>
    <xf numFmtId="41" fontId="8" fillId="0" borderId="0" xfId="0" applyNumberFormat="1" applyFont="1" applyAlignment="1">
      <alignment/>
    </xf>
    <xf numFmtId="41" fontId="8" fillId="0" borderId="0" xfId="0" applyNumberFormat="1" applyFont="1" applyBorder="1" applyAlignment="1">
      <alignment/>
    </xf>
    <xf numFmtId="41" fontId="5" fillId="0" borderId="2" xfId="0" applyNumberFormat="1" applyFont="1" applyBorder="1" applyAlignment="1">
      <alignment/>
    </xf>
    <xf numFmtId="41" fontId="13" fillId="0" borderId="0" xfId="0" applyNumberFormat="1" applyFont="1" applyBorder="1" applyAlignment="1">
      <alignment/>
    </xf>
    <xf numFmtId="0" fontId="9" fillId="0" borderId="0" xfId="0" applyNumberFormat="1" applyFont="1" applyBorder="1" applyAlignment="1">
      <alignment horizontal="right"/>
    </xf>
    <xf numFmtId="41" fontId="9" fillId="0" borderId="0" xfId="0" applyNumberFormat="1" applyFont="1" applyBorder="1" applyAlignment="1">
      <alignment/>
    </xf>
    <xf numFmtId="41" fontId="14" fillId="0" borderId="0" xfId="0" applyNumberFormat="1" applyFont="1" applyBorder="1" applyAlignment="1">
      <alignment/>
    </xf>
    <xf numFmtId="0" fontId="15" fillId="0" borderId="0" xfId="0" applyFont="1" applyAlignment="1">
      <alignment/>
    </xf>
    <xf numFmtId="0" fontId="16" fillId="0" borderId="0" xfId="0" applyFont="1" applyAlignment="1">
      <alignment/>
    </xf>
    <xf numFmtId="9" fontId="9" fillId="0" borderId="2" xfId="26" applyFont="1" applyBorder="1" applyAlignment="1">
      <alignment horizontal="right"/>
    </xf>
    <xf numFmtId="41" fontId="15" fillId="0" borderId="0" xfId="0" applyNumberFormat="1" applyFont="1" applyBorder="1" applyAlignment="1">
      <alignment/>
    </xf>
    <xf numFmtId="41" fontId="16" fillId="0" borderId="0" xfId="0" applyNumberFormat="1" applyFont="1" applyBorder="1" applyAlignment="1">
      <alignment/>
    </xf>
    <xf numFmtId="41" fontId="10" fillId="0" borderId="0" xfId="0" applyNumberFormat="1" applyFont="1" applyBorder="1" applyAlignment="1">
      <alignment/>
    </xf>
    <xf numFmtId="41" fontId="17" fillId="0" borderId="0" xfId="0" applyNumberFormat="1" applyFont="1" applyAlignment="1">
      <alignment/>
    </xf>
    <xf numFmtId="41" fontId="17" fillId="0" borderId="0" xfId="0" applyNumberFormat="1" applyFont="1" applyBorder="1" applyAlignment="1">
      <alignment/>
    </xf>
    <xf numFmtId="41" fontId="11" fillId="0" borderId="1" xfId="0" applyNumberFormat="1" applyFont="1" applyBorder="1" applyAlignment="1">
      <alignment/>
    </xf>
    <xf numFmtId="41" fontId="11" fillId="0" borderId="0" xfId="0" applyNumberFormat="1" applyFont="1" applyBorder="1" applyAlignment="1">
      <alignment/>
    </xf>
    <xf numFmtId="43" fontId="8" fillId="0" borderId="4" xfId="0" applyNumberFormat="1" applyFont="1" applyBorder="1" applyAlignment="1">
      <alignment/>
    </xf>
    <xf numFmtId="43" fontId="8" fillId="0" borderId="0" xfId="0" applyNumberFormat="1" applyFont="1" applyBorder="1" applyAlignment="1">
      <alignment/>
    </xf>
    <xf numFmtId="43" fontId="5" fillId="0" borderId="0" xfId="0" applyNumberFormat="1" applyFont="1" applyBorder="1" applyAlignment="1">
      <alignment/>
    </xf>
    <xf numFmtId="0" fontId="5" fillId="0" borderId="0" xfId="0" applyFont="1" applyBorder="1" applyAlignment="1">
      <alignment/>
    </xf>
    <xf numFmtId="41" fontId="8" fillId="0" borderId="0" xfId="0" applyNumberFormat="1" applyFont="1" applyBorder="1" applyAlignment="1" quotePrefix="1">
      <alignment horizontal="right"/>
    </xf>
    <xf numFmtId="41" fontId="8" fillId="0" borderId="2" xfId="0" applyNumberFormat="1" applyFont="1" applyBorder="1" applyAlignment="1">
      <alignment/>
    </xf>
    <xf numFmtId="41" fontId="16" fillId="0" borderId="0" xfId="0" applyNumberFormat="1" applyFont="1" applyAlignment="1">
      <alignment/>
    </xf>
    <xf numFmtId="41" fontId="15" fillId="0" borderId="0" xfId="0" applyNumberFormat="1" applyFont="1" applyAlignment="1">
      <alignment/>
    </xf>
    <xf numFmtId="0" fontId="8" fillId="0" borderId="0" xfId="0" applyFont="1" applyBorder="1" applyAlignment="1">
      <alignment/>
    </xf>
    <xf numFmtId="0" fontId="8" fillId="0" borderId="0" xfId="0" applyFont="1" applyFill="1" applyBorder="1" applyAlignment="1">
      <alignment/>
    </xf>
    <xf numFmtId="0" fontId="5" fillId="0" borderId="0" xfId="0" applyFont="1" applyFill="1" applyBorder="1" applyAlignment="1">
      <alignment/>
    </xf>
    <xf numFmtId="49" fontId="8" fillId="0" borderId="0" xfId="0" applyNumberFormat="1" applyFont="1" applyAlignment="1">
      <alignment horizontal="right"/>
    </xf>
    <xf numFmtId="49" fontId="8" fillId="0" borderId="0" xfId="0" applyNumberFormat="1" applyFont="1" applyBorder="1" applyAlignment="1">
      <alignment horizontal="right"/>
    </xf>
    <xf numFmtId="41" fontId="5" fillId="0" borderId="2" xfId="0" applyNumberFormat="1" applyFont="1" applyBorder="1" applyAlignment="1">
      <alignment horizontal="right"/>
    </xf>
    <xf numFmtId="41" fontId="18" fillId="0" borderId="0" xfId="0" applyNumberFormat="1" applyFont="1" applyAlignment="1">
      <alignment horizontal="right"/>
    </xf>
    <xf numFmtId="0" fontId="8" fillId="0" borderId="0" xfId="0" applyNumberFormat="1" applyFont="1" applyAlignment="1">
      <alignment horizontal="center"/>
    </xf>
  </cellXfs>
  <cellStyles count="14">
    <cellStyle name="Normal" xfId="0"/>
    <cellStyle name="Comma" xfId="15"/>
    <cellStyle name="Comma [0]" xfId="16"/>
    <cellStyle name="Currency" xfId="17"/>
    <cellStyle name="Currency [0]" xfId="18"/>
    <cellStyle name="Date" xfId="19"/>
    <cellStyle name="Fixed" xfId="20"/>
    <cellStyle name="Followed Hyperlink" xfId="21"/>
    <cellStyle name="Heading1" xfId="22"/>
    <cellStyle name="Heading2" xfId="23"/>
    <cellStyle name="Hyperlink" xfId="24"/>
    <cellStyle name="Normal - Style1" xfId="25"/>
    <cellStyle name="Percent" xfId="26"/>
    <cellStyle name="Tot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66675</xdr:rowOff>
    </xdr:from>
    <xdr:to>
      <xdr:col>5</xdr:col>
      <xdr:colOff>1209675</xdr:colOff>
      <xdr:row>56</xdr:row>
      <xdr:rowOff>142875</xdr:rowOff>
    </xdr:to>
    <xdr:sp>
      <xdr:nvSpPr>
        <xdr:cNvPr id="1" name="TextBox 1"/>
        <xdr:cNvSpPr txBox="1">
          <a:spLocks noChangeArrowheads="1"/>
        </xdr:cNvSpPr>
      </xdr:nvSpPr>
      <xdr:spPr>
        <a:xfrm>
          <a:off x="19050" y="9686925"/>
          <a:ext cx="6134100" cy="561975"/>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Balance Sheets should be read in conjunction with the audited financial statements of the Group for the year ended 31 March 2002.</a:t>
          </a:r>
        </a:p>
      </xdr:txBody>
    </xdr:sp>
    <xdr:clientData/>
  </xdr:twoCellAnchor>
  <xdr:twoCellAnchor>
    <xdr:from>
      <xdr:col>0</xdr:col>
      <xdr:colOff>19050</xdr:colOff>
      <xdr:row>59</xdr:row>
      <xdr:rowOff>57150</xdr:rowOff>
    </xdr:from>
    <xdr:to>
      <xdr:col>5</xdr:col>
      <xdr:colOff>1209675</xdr:colOff>
      <xdr:row>72</xdr:row>
      <xdr:rowOff>85725</xdr:rowOff>
    </xdr:to>
    <xdr:sp>
      <xdr:nvSpPr>
        <xdr:cNvPr id="2" name="TextBox 2"/>
        <xdr:cNvSpPr txBox="1">
          <a:spLocks noChangeArrowheads="1"/>
        </xdr:cNvSpPr>
      </xdr:nvSpPr>
      <xdr:spPr>
        <a:xfrm>
          <a:off x="19050" y="10648950"/>
          <a:ext cx="6134100" cy="2133600"/>
        </a:xfrm>
        <a:prstGeom prst="rect">
          <a:avLst/>
        </a:prstGeom>
        <a:solidFill>
          <a:srgbClr val="FFFFFF"/>
        </a:solidFill>
        <a:ln w="9525" cmpd="sng">
          <a:noFill/>
        </a:ln>
      </xdr:spPr>
      <xdr:txBody>
        <a:bodyPr vertOverflow="clip" wrap="square"/>
        <a:p>
          <a:pPr algn="just">
            <a:defRPr/>
          </a:pPr>
          <a:r>
            <a:rPr lang="en-US" cap="none" sz="1100" b="0" i="0" u="none" baseline="0"/>
            <a:t>Note 1 : 
The Group adopted the requirements of MASB 27, Borrowing Costs whereby post-construction borrowing costs are expensed out to the income statement instead of being capitalised. This change in accounting policy has been accounted for retrospectively. The corresponding figures for the preceding year are restated for comparison purpose.
Note 2:
The Group adopted the requirements of MASB 19, Events After the Balance Sheet Date whereby the comparative figures have been restated to reflect the impact of the non-recognition of dividends declared after the balance sheet 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9525</xdr:rowOff>
    </xdr:from>
    <xdr:to>
      <xdr:col>7</xdr:col>
      <xdr:colOff>942975</xdr:colOff>
      <xdr:row>40</xdr:row>
      <xdr:rowOff>152400</xdr:rowOff>
    </xdr:to>
    <xdr:sp>
      <xdr:nvSpPr>
        <xdr:cNvPr id="1" name="TextBox 1"/>
        <xdr:cNvSpPr txBox="1">
          <a:spLocks noChangeArrowheads="1"/>
        </xdr:cNvSpPr>
      </xdr:nvSpPr>
      <xdr:spPr>
        <a:xfrm>
          <a:off x="19050" y="6600825"/>
          <a:ext cx="6334125" cy="6286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Income Statements should be read in conjunction with the audited financial statements of the Group for the year ended 31 March 2002.</a:t>
          </a:r>
        </a:p>
      </xdr:txBody>
    </xdr:sp>
    <xdr:clientData/>
  </xdr:twoCellAnchor>
  <xdr:twoCellAnchor>
    <xdr:from>
      <xdr:col>0</xdr:col>
      <xdr:colOff>28575</xdr:colOff>
      <xdr:row>43</xdr:row>
      <xdr:rowOff>47625</xdr:rowOff>
    </xdr:from>
    <xdr:to>
      <xdr:col>7</xdr:col>
      <xdr:colOff>923925</xdr:colOff>
      <xdr:row>49</xdr:row>
      <xdr:rowOff>142875</xdr:rowOff>
    </xdr:to>
    <xdr:sp>
      <xdr:nvSpPr>
        <xdr:cNvPr id="2" name="TextBox 2"/>
        <xdr:cNvSpPr txBox="1">
          <a:spLocks noChangeArrowheads="1"/>
        </xdr:cNvSpPr>
      </xdr:nvSpPr>
      <xdr:spPr>
        <a:xfrm>
          <a:off x="28575" y="7610475"/>
          <a:ext cx="6305550" cy="1066800"/>
        </a:xfrm>
        <a:prstGeom prst="rect">
          <a:avLst/>
        </a:prstGeom>
        <a:solidFill>
          <a:srgbClr val="FFFFFF"/>
        </a:solidFill>
        <a:ln w="9525" cmpd="sng">
          <a:noFill/>
        </a:ln>
      </xdr:spPr>
      <xdr:txBody>
        <a:bodyPr vertOverflow="clip" wrap="square"/>
        <a:p>
          <a:pPr algn="just">
            <a:defRPr/>
          </a:pPr>
          <a:r>
            <a:rPr lang="en-US" cap="none" sz="1100" b="0" i="0" u="none" baseline="0"/>
            <a:t>Note:
The Group adopted the requirements of MASB 27, Borrowing Costs whereby post-construction borrowing costs are expensed out to the income statement instead of being capitalised. This change in accounting policy has been accounted for retrospectively. The corresponding figures for the preceding year are restated for comparison purpose.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9525</xdr:rowOff>
    </xdr:from>
    <xdr:to>
      <xdr:col>7</xdr:col>
      <xdr:colOff>695325</xdr:colOff>
      <xdr:row>29</xdr:row>
      <xdr:rowOff>66675</xdr:rowOff>
    </xdr:to>
    <xdr:sp>
      <xdr:nvSpPr>
        <xdr:cNvPr id="1" name="TextBox 1"/>
        <xdr:cNvSpPr txBox="1">
          <a:spLocks noChangeArrowheads="1"/>
        </xdr:cNvSpPr>
      </xdr:nvSpPr>
      <xdr:spPr>
        <a:xfrm>
          <a:off x="28575" y="4676775"/>
          <a:ext cx="5705475" cy="7048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Statement of Changes in Equity should be read in conjunction with the audited financial statements of the Group for the year ended 31 March 2002.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23</xdr:row>
      <xdr:rowOff>9525</xdr:rowOff>
    </xdr:from>
    <xdr:to>
      <xdr:col>2</xdr:col>
      <xdr:colOff>1114425</xdr:colOff>
      <xdr:row>27</xdr:row>
      <xdr:rowOff>19050</xdr:rowOff>
    </xdr:to>
    <xdr:sp>
      <xdr:nvSpPr>
        <xdr:cNvPr id="1" name="TextBox 1"/>
        <xdr:cNvSpPr txBox="1">
          <a:spLocks noChangeArrowheads="1"/>
        </xdr:cNvSpPr>
      </xdr:nvSpPr>
      <xdr:spPr>
        <a:xfrm>
          <a:off x="28575" y="4152900"/>
          <a:ext cx="5124450" cy="657225"/>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Cash Flow Statement should be read in conjunction with the audited financial statements of the Group for the year ended 31 March 2002.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53"/>
  <sheetViews>
    <sheetView workbookViewId="0" topLeftCell="A1">
      <pane xSplit="2" ySplit="6" topLeftCell="C69" activePane="bottomRight" state="frozen"/>
      <selection pane="topLeft" activeCell="C71" sqref="C71"/>
      <selection pane="topRight" activeCell="C71" sqref="C71"/>
      <selection pane="bottomLeft" activeCell="C71" sqref="C71"/>
      <selection pane="bottomRight" activeCell="C71" sqref="C71"/>
    </sheetView>
  </sheetViews>
  <sheetFormatPr defaultColWidth="9.140625" defaultRowHeight="12.75"/>
  <cols>
    <col min="1" max="1" width="2.140625" style="2" customWidth="1"/>
    <col min="2" max="2" width="37.57421875" style="2" customWidth="1"/>
    <col min="3" max="3" width="17.421875" style="3" bestFit="1" customWidth="1"/>
    <col min="4" max="4" width="2.140625" style="4" customWidth="1"/>
    <col min="5" max="5" width="14.8515625" style="3" customWidth="1"/>
    <col min="6" max="6" width="19.8515625" style="2" bestFit="1" customWidth="1"/>
    <col min="7" max="16384" width="9.140625" style="2" customWidth="1"/>
  </cols>
  <sheetData>
    <row r="1" ht="16.5">
      <c r="A1" s="1" t="s">
        <v>0</v>
      </c>
    </row>
    <row r="3" spans="1:2" ht="16.5">
      <c r="A3" s="1" t="s">
        <v>1</v>
      </c>
      <c r="B3" s="5"/>
    </row>
    <row r="4" spans="1:2" ht="16.5">
      <c r="A4" s="1" t="s">
        <v>2</v>
      </c>
      <c r="B4" s="5"/>
    </row>
    <row r="5" spans="1:5" ht="12.75">
      <c r="A5" s="6"/>
      <c r="C5" s="7" t="s">
        <v>3</v>
      </c>
      <c r="D5" s="8"/>
      <c r="E5" s="7" t="s">
        <v>3</v>
      </c>
    </row>
    <row r="6" spans="3:5" ht="12.75">
      <c r="C6" s="9" t="s">
        <v>4</v>
      </c>
      <c r="D6" s="10"/>
      <c r="E6" s="9" t="s">
        <v>5</v>
      </c>
    </row>
    <row r="7" spans="3:5" ht="12.75">
      <c r="C7" s="11" t="s">
        <v>6</v>
      </c>
      <c r="D7" s="12"/>
      <c r="E7" s="11" t="s">
        <v>6</v>
      </c>
    </row>
    <row r="8" spans="3:5" ht="12.75">
      <c r="C8" s="11"/>
      <c r="D8" s="12"/>
      <c r="E8" s="11"/>
    </row>
    <row r="9" spans="1:5" s="13" customFormat="1" ht="15">
      <c r="A9" s="13" t="s">
        <v>7</v>
      </c>
      <c r="C9" s="14">
        <v>6046</v>
      </c>
      <c r="D9" s="15"/>
      <c r="E9" s="14">
        <v>5940</v>
      </c>
    </row>
    <row r="10" spans="3:5" ht="12.75">
      <c r="C10" s="11"/>
      <c r="D10" s="12"/>
      <c r="E10" s="11"/>
    </row>
    <row r="11" spans="1:6" s="13" customFormat="1" ht="15">
      <c r="A11" s="13" t="s">
        <v>8</v>
      </c>
      <c r="C11" s="14">
        <v>228009</v>
      </c>
      <c r="D11" s="15"/>
      <c r="E11" s="14">
        <v>123564</v>
      </c>
      <c r="F11" s="16" t="s">
        <v>9</v>
      </c>
    </row>
    <row r="12" spans="3:6" ht="12.75">
      <c r="C12" s="11"/>
      <c r="D12" s="12"/>
      <c r="E12" s="11"/>
      <c r="F12" s="16"/>
    </row>
    <row r="13" spans="1:6" s="13" customFormat="1" ht="15">
      <c r="A13" s="13" t="s">
        <v>10</v>
      </c>
      <c r="C13" s="14">
        <v>200</v>
      </c>
      <c r="D13" s="15"/>
      <c r="E13" s="14">
        <v>200</v>
      </c>
      <c r="F13" s="17"/>
    </row>
    <row r="14" spans="3:5" ht="12.75">
      <c r="C14" s="11"/>
      <c r="D14" s="12"/>
      <c r="E14" s="11"/>
    </row>
    <row r="15" spans="1:5" s="13" customFormat="1" ht="15">
      <c r="A15" s="13" t="s">
        <v>11</v>
      </c>
      <c r="C15" s="14">
        <v>12411</v>
      </c>
      <c r="D15" s="15"/>
      <c r="E15" s="14">
        <v>12411</v>
      </c>
    </row>
    <row r="16" spans="3:5" ht="12.75">
      <c r="C16" s="11"/>
      <c r="D16" s="12"/>
      <c r="E16" s="11"/>
    </row>
    <row r="17" spans="1:5" s="13" customFormat="1" ht="15">
      <c r="A17" s="13" t="s">
        <v>12</v>
      </c>
      <c r="C17" s="14">
        <v>1446904</v>
      </c>
      <c r="D17" s="15"/>
      <c r="E17" s="14">
        <v>1456455</v>
      </c>
    </row>
    <row r="18" spans="3:5" ht="12.75">
      <c r="C18" s="11"/>
      <c r="D18" s="12"/>
      <c r="E18" s="11"/>
    </row>
    <row r="19" spans="1:5" s="13" customFormat="1" ht="15">
      <c r="A19" s="13" t="s">
        <v>13</v>
      </c>
      <c r="C19" s="14"/>
      <c r="D19" s="15"/>
      <c r="E19" s="14"/>
    </row>
    <row r="20" spans="2:5" s="13" customFormat="1" ht="15">
      <c r="B20" s="13" t="s">
        <v>14</v>
      </c>
      <c r="C20" s="14">
        <v>10</v>
      </c>
      <c r="D20" s="15"/>
      <c r="E20" s="14">
        <v>1908</v>
      </c>
    </row>
    <row r="21" spans="2:5" s="13" customFormat="1" ht="15">
      <c r="B21" s="13" t="s">
        <v>15</v>
      </c>
      <c r="C21" s="14">
        <v>48135</v>
      </c>
      <c r="D21" s="15"/>
      <c r="E21" s="14">
        <v>32633</v>
      </c>
    </row>
    <row r="22" spans="2:5" s="13" customFormat="1" ht="15">
      <c r="B22" s="13" t="s">
        <v>16</v>
      </c>
      <c r="C22" s="14">
        <v>206570</v>
      </c>
      <c r="D22" s="15"/>
      <c r="E22" s="14">
        <v>186983</v>
      </c>
    </row>
    <row r="23" spans="2:5" s="13" customFormat="1" ht="15">
      <c r="B23" s="13" t="s">
        <v>17</v>
      </c>
      <c r="C23" s="14">
        <v>1229</v>
      </c>
      <c r="D23" s="15"/>
      <c r="E23" s="14">
        <v>25825</v>
      </c>
    </row>
    <row r="24" spans="3:5" s="13" customFormat="1" ht="15">
      <c r="C24" s="18">
        <f>SUM(C20:C23)</f>
        <v>255944</v>
      </c>
      <c r="D24" s="15"/>
      <c r="E24" s="18">
        <f>SUM(E20:E23)</f>
        <v>247349</v>
      </c>
    </row>
    <row r="25" spans="3:5" ht="12.75">
      <c r="C25" s="11"/>
      <c r="D25" s="12"/>
      <c r="E25" s="11"/>
    </row>
    <row r="26" spans="1:5" s="13" customFormat="1" ht="15">
      <c r="A26" s="13" t="s">
        <v>18</v>
      </c>
      <c r="C26" s="14"/>
      <c r="D26" s="15"/>
      <c r="E26" s="14"/>
    </row>
    <row r="27" spans="2:5" s="13" customFormat="1" ht="15">
      <c r="B27" s="13" t="s">
        <v>19</v>
      </c>
      <c r="C27" s="14">
        <v>4360</v>
      </c>
      <c r="D27" s="15"/>
      <c r="E27" s="14">
        <v>3456</v>
      </c>
    </row>
    <row r="28" spans="2:5" s="13" customFormat="1" ht="15">
      <c r="B28" s="13" t="s">
        <v>20</v>
      </c>
      <c r="C28" s="14">
        <v>22294</v>
      </c>
      <c r="D28" s="15"/>
      <c r="E28" s="14">
        <v>13524</v>
      </c>
    </row>
    <row r="29" spans="2:5" s="13" customFormat="1" ht="15">
      <c r="B29" s="13" t="s">
        <v>21</v>
      </c>
      <c r="C29" s="14">
        <v>8336</v>
      </c>
      <c r="D29" s="15"/>
      <c r="E29" s="14">
        <v>9201</v>
      </c>
    </row>
    <row r="30" spans="2:5" s="13" customFormat="1" ht="15">
      <c r="B30" s="13" t="s">
        <v>22</v>
      </c>
      <c r="C30" s="14">
        <v>1266</v>
      </c>
      <c r="D30" s="15"/>
      <c r="E30" s="14">
        <v>2040</v>
      </c>
    </row>
    <row r="31" spans="2:5" s="13" customFormat="1" ht="15">
      <c r="B31" s="13" t="s">
        <v>23</v>
      </c>
      <c r="C31" s="14">
        <v>22400</v>
      </c>
      <c r="D31" s="15"/>
      <c r="E31" s="14">
        <v>77245</v>
      </c>
    </row>
    <row r="32" spans="2:5" s="13" customFormat="1" ht="15">
      <c r="B32" s="13" t="s">
        <v>24</v>
      </c>
      <c r="C32" s="14">
        <v>1043</v>
      </c>
      <c r="D32" s="15"/>
      <c r="E32" s="14">
        <v>1924</v>
      </c>
    </row>
    <row r="33" spans="2:6" s="13" customFormat="1" ht="15">
      <c r="B33" s="13" t="s">
        <v>25</v>
      </c>
      <c r="C33" s="14">
        <v>0</v>
      </c>
      <c r="D33" s="15"/>
      <c r="E33" s="14">
        <v>0</v>
      </c>
      <c r="F33" s="16" t="s">
        <v>26</v>
      </c>
    </row>
    <row r="34" spans="3:5" s="13" customFormat="1" ht="15">
      <c r="C34" s="18">
        <f>SUM(C27:C33)</f>
        <v>59699</v>
      </c>
      <c r="D34" s="15"/>
      <c r="E34" s="18">
        <f>SUM(E27:E33)</f>
        <v>107390</v>
      </c>
    </row>
    <row r="35" spans="3:5" ht="12.75">
      <c r="C35" s="11"/>
      <c r="D35" s="12"/>
      <c r="E35" s="11"/>
    </row>
    <row r="36" spans="1:5" s="13" customFormat="1" ht="15">
      <c r="A36" s="13" t="s">
        <v>27</v>
      </c>
      <c r="C36" s="14">
        <f>C24-C34</f>
        <v>196245</v>
      </c>
      <c r="D36" s="15"/>
      <c r="E36" s="14">
        <f>E24-E34</f>
        <v>139959</v>
      </c>
    </row>
    <row r="37" spans="3:5" ht="12.75">
      <c r="C37" s="11"/>
      <c r="D37" s="12"/>
      <c r="E37" s="11"/>
    </row>
    <row r="38" spans="3:5" s="13" customFormat="1" ht="15.75" thickBot="1">
      <c r="C38" s="19">
        <f>SUM(C9:C17,C36)</f>
        <v>1889815</v>
      </c>
      <c r="D38" s="20"/>
      <c r="E38" s="19">
        <f>SUM(E9:E17,E36)</f>
        <v>1738529</v>
      </c>
    </row>
    <row r="39" spans="3:5" ht="13.5" thickTop="1">
      <c r="C39" s="11"/>
      <c r="D39" s="12"/>
      <c r="E39" s="11"/>
    </row>
    <row r="40" spans="3:5" ht="12.75">
      <c r="C40" s="11"/>
      <c r="D40" s="12"/>
      <c r="E40" s="11"/>
    </row>
    <row r="41" spans="1:5" s="13" customFormat="1" ht="15">
      <c r="A41" s="13" t="s">
        <v>28</v>
      </c>
      <c r="C41" s="14">
        <v>480958</v>
      </c>
      <c r="D41" s="15"/>
      <c r="E41" s="14">
        <v>453696</v>
      </c>
    </row>
    <row r="42" spans="1:5" s="13" customFormat="1" ht="15">
      <c r="A42" s="13" t="s">
        <v>29</v>
      </c>
      <c r="C42" s="14"/>
      <c r="D42" s="15"/>
      <c r="E42" s="14"/>
    </row>
    <row r="43" spans="2:5" s="13" customFormat="1" ht="15">
      <c r="B43" s="13" t="s">
        <v>30</v>
      </c>
      <c r="C43" s="14">
        <v>177875</v>
      </c>
      <c r="D43" s="15"/>
      <c r="E43" s="14">
        <v>132599</v>
      </c>
    </row>
    <row r="44" spans="2:6" s="13" customFormat="1" ht="15">
      <c r="B44" s="13" t="s">
        <v>31</v>
      </c>
      <c r="C44" s="21">
        <v>106105</v>
      </c>
      <c r="D44" s="15"/>
      <c r="E44" s="21">
        <v>81508</v>
      </c>
      <c r="F44" s="16" t="s">
        <v>32</v>
      </c>
    </row>
    <row r="45" spans="1:5" s="13" customFormat="1" ht="15">
      <c r="A45" s="13" t="s">
        <v>33</v>
      </c>
      <c r="C45" s="14">
        <f>SUM(C41:C44)</f>
        <v>764938</v>
      </c>
      <c r="D45" s="15"/>
      <c r="E45" s="14">
        <f>SUM(E41:E44)</f>
        <v>667803</v>
      </c>
    </row>
    <row r="46" spans="3:5" ht="12.75">
      <c r="C46" s="11"/>
      <c r="D46" s="12"/>
      <c r="E46" s="11"/>
    </row>
    <row r="47" spans="1:5" s="13" customFormat="1" ht="15">
      <c r="A47" s="13" t="s">
        <v>34</v>
      </c>
      <c r="C47" s="14">
        <v>41652</v>
      </c>
      <c r="D47" s="15"/>
      <c r="E47" s="14">
        <v>42823</v>
      </c>
    </row>
    <row r="48" spans="1:6" s="13" customFormat="1" ht="15">
      <c r="A48" s="13" t="s">
        <v>35</v>
      </c>
      <c r="C48" s="14">
        <v>28927</v>
      </c>
      <c r="D48" s="15"/>
      <c r="E48" s="14">
        <v>18696</v>
      </c>
      <c r="F48" s="16" t="s">
        <v>9</v>
      </c>
    </row>
    <row r="49" spans="1:5" s="13" customFormat="1" ht="15">
      <c r="A49" s="13" t="s">
        <v>36</v>
      </c>
      <c r="C49" s="14">
        <v>1054298</v>
      </c>
      <c r="D49" s="15"/>
      <c r="E49" s="14">
        <v>1009207</v>
      </c>
    </row>
    <row r="50" spans="3:5" ht="12.75">
      <c r="C50" s="11"/>
      <c r="D50" s="12"/>
      <c r="E50" s="11"/>
    </row>
    <row r="51" spans="3:5" s="13" customFormat="1" ht="15.75" thickBot="1">
      <c r="C51" s="19">
        <f>SUM(C45:C50)</f>
        <v>1889815</v>
      </c>
      <c r="D51" s="20"/>
      <c r="E51" s="19">
        <f>SUM(E45:E50)</f>
        <v>1738529</v>
      </c>
    </row>
    <row r="52" spans="3:5" s="22" customFormat="1" ht="12" customHeight="1" thickTop="1">
      <c r="C52" s="3"/>
      <c r="D52" s="4"/>
      <c r="E52" s="3"/>
    </row>
    <row r="53" spans="3:5" s="22" customFormat="1" ht="12" customHeight="1">
      <c r="C53" s="3"/>
      <c r="D53" s="4"/>
      <c r="E53" s="3"/>
    </row>
  </sheetData>
  <printOptions/>
  <pageMargins left="0.64" right="0.34" top="0.7" bottom="0.72" header="0.5" footer="0.5"/>
  <pageSetup firstPageNumber="1" useFirstPageNumber="1" horizontalDpi="360" verticalDpi="360" orientation="portrait" paperSize="9" scale="90" r:id="rId2"/>
  <headerFooter alignWithMargins="0">
    <oddFooter>&amp;C&amp;"Times New Roman,Regular"&amp;11&amp;P</oddFooter>
  </headerFooter>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pane xSplit="1" ySplit="7" topLeftCell="B54" activePane="bottomRight" state="frozen"/>
      <selection pane="topLeft" activeCell="C71" sqref="C71"/>
      <selection pane="topRight" activeCell="C71" sqref="C71"/>
      <selection pane="bottomLeft" activeCell="C71" sqref="C71"/>
      <selection pane="bottomRight" activeCell="A64" sqref="A64"/>
    </sheetView>
  </sheetViews>
  <sheetFormatPr defaultColWidth="9.140625" defaultRowHeight="12.75"/>
  <cols>
    <col min="1" max="1" width="37.00390625" style="2" customWidth="1"/>
    <col min="2" max="2" width="12.8515625" style="3" customWidth="1"/>
    <col min="3" max="3" width="1.421875" style="4" customWidth="1"/>
    <col min="4" max="4" width="14.28125" style="3" customWidth="1"/>
    <col min="5" max="5" width="1.8515625" style="4" customWidth="1"/>
    <col min="6" max="6" width="12.28125" style="3" customWidth="1"/>
    <col min="7" max="7" width="1.421875" style="4" customWidth="1"/>
    <col min="8" max="8" width="14.7109375" style="3" bestFit="1" customWidth="1"/>
    <col min="9" max="9" width="6.57421875" style="2" bestFit="1" customWidth="1"/>
    <col min="10" max="16384" width="9.140625" style="2" customWidth="1"/>
  </cols>
  <sheetData>
    <row r="1" ht="16.5">
      <c r="A1" s="1" t="s">
        <v>0</v>
      </c>
    </row>
    <row r="3" ht="16.5">
      <c r="A3" s="1" t="s">
        <v>37</v>
      </c>
    </row>
    <row r="4" ht="16.5">
      <c r="A4" s="1" t="s">
        <v>38</v>
      </c>
    </row>
    <row r="5" ht="12.75">
      <c r="A5" s="5"/>
    </row>
    <row r="6" spans="2:8" ht="15">
      <c r="B6" s="58" t="s">
        <v>39</v>
      </c>
      <c r="C6" s="58"/>
      <c r="D6" s="58"/>
      <c r="E6" s="8"/>
      <c r="F6" s="58" t="s">
        <v>40</v>
      </c>
      <c r="G6" s="58"/>
      <c r="H6" s="58"/>
    </row>
    <row r="7" spans="2:8" ht="15">
      <c r="B7" s="24">
        <v>2002</v>
      </c>
      <c r="C7" s="25"/>
      <c r="D7" s="24">
        <v>2001</v>
      </c>
      <c r="E7" s="12"/>
      <c r="F7" s="24">
        <f>B7</f>
        <v>2002</v>
      </c>
      <c r="G7" s="25"/>
      <c r="H7" s="24">
        <f>D7</f>
        <v>2001</v>
      </c>
    </row>
    <row r="8" spans="2:8" s="13" customFormat="1" ht="15">
      <c r="B8" s="14" t="s">
        <v>6</v>
      </c>
      <c r="C8" s="15"/>
      <c r="D8" s="14" t="s">
        <v>6</v>
      </c>
      <c r="E8" s="15"/>
      <c r="F8" s="14" t="s">
        <v>6</v>
      </c>
      <c r="G8" s="15"/>
      <c r="H8" s="14" t="s">
        <v>6</v>
      </c>
    </row>
    <row r="9" spans="2:8" ht="12.75">
      <c r="B9" s="11"/>
      <c r="C9" s="12"/>
      <c r="D9" s="11"/>
      <c r="E9" s="12"/>
      <c r="F9" s="11"/>
      <c r="G9" s="12"/>
      <c r="H9" s="11"/>
    </row>
    <row r="10" spans="1:8" s="13" customFormat="1" ht="15">
      <c r="A10" s="13" t="s">
        <v>41</v>
      </c>
      <c r="B10" s="26">
        <v>47505</v>
      </c>
      <c r="C10" s="27"/>
      <c r="D10" s="26">
        <v>38955</v>
      </c>
      <c r="E10" s="27"/>
      <c r="F10" s="26">
        <v>137226</v>
      </c>
      <c r="G10" s="27"/>
      <c r="H10" s="26">
        <v>115009</v>
      </c>
    </row>
    <row r="12" spans="1:8" s="13" customFormat="1" ht="15">
      <c r="A12" s="13" t="s">
        <v>42</v>
      </c>
      <c r="B12" s="26">
        <v>1104</v>
      </c>
      <c r="C12" s="27"/>
      <c r="D12" s="26">
        <v>967</v>
      </c>
      <c r="E12" s="27"/>
      <c r="F12" s="26">
        <v>2837</v>
      </c>
      <c r="G12" s="27"/>
      <c r="H12" s="26">
        <v>3047</v>
      </c>
    </row>
    <row r="14" spans="1:8" s="13" customFormat="1" ht="15">
      <c r="A14" s="13" t="s">
        <v>43</v>
      </c>
      <c r="B14" s="26">
        <v>-10404</v>
      </c>
      <c r="C14" s="27"/>
      <c r="D14" s="26">
        <v>-8867</v>
      </c>
      <c r="E14" s="27"/>
      <c r="F14" s="26">
        <v>-33031</v>
      </c>
      <c r="G14" s="27"/>
      <c r="H14" s="26">
        <v>-25713</v>
      </c>
    </row>
    <row r="15" spans="2:8" ht="12.75">
      <c r="B15" s="28"/>
      <c r="D15" s="28"/>
      <c r="F15" s="28"/>
      <c r="H15" s="28"/>
    </row>
    <row r="16" spans="1:8" s="13" customFormat="1" ht="15">
      <c r="A16" s="13" t="s">
        <v>44</v>
      </c>
      <c r="B16" s="26">
        <f>SUM(B10:B15)</f>
        <v>38205</v>
      </c>
      <c r="C16" s="27"/>
      <c r="D16" s="26">
        <f>SUM(D10:D15)</f>
        <v>31055</v>
      </c>
      <c r="E16" s="27"/>
      <c r="F16" s="26">
        <f>SUM(F10:F15)</f>
        <v>107032</v>
      </c>
      <c r="G16" s="27"/>
      <c r="H16" s="26">
        <f>SUM(H10:H15)</f>
        <v>92343</v>
      </c>
    </row>
    <row r="18" spans="1:9" s="13" customFormat="1" ht="15">
      <c r="A18" s="13" t="s">
        <v>45</v>
      </c>
      <c r="B18" s="26">
        <v>-18475</v>
      </c>
      <c r="C18" s="27"/>
      <c r="D18" s="26">
        <v>-16943</v>
      </c>
      <c r="E18" s="27"/>
      <c r="F18" s="26">
        <v>-53964</v>
      </c>
      <c r="G18" s="27"/>
      <c r="H18" s="26">
        <v>-47827</v>
      </c>
      <c r="I18" s="29"/>
    </row>
    <row r="19" spans="4:9" ht="12.75">
      <c r="D19" s="30" t="s">
        <v>46</v>
      </c>
      <c r="E19" s="31"/>
      <c r="H19" s="30" t="s">
        <v>46</v>
      </c>
      <c r="I19" s="32"/>
    </row>
    <row r="20" ht="12.75">
      <c r="I20" s="33"/>
    </row>
    <row r="21" spans="1:9" s="13" customFormat="1" ht="15">
      <c r="A21" s="13" t="s">
        <v>47</v>
      </c>
      <c r="B21" s="26">
        <v>250</v>
      </c>
      <c r="C21" s="27"/>
      <c r="D21" s="26">
        <v>-474</v>
      </c>
      <c r="E21" s="27"/>
      <c r="F21" s="26">
        <v>354</v>
      </c>
      <c r="G21" s="27"/>
      <c r="H21" s="26">
        <v>-60</v>
      </c>
      <c r="I21" s="34"/>
    </row>
    <row r="22" spans="2:9" ht="12.75">
      <c r="B22" s="28"/>
      <c r="D22" s="35" t="s">
        <v>46</v>
      </c>
      <c r="E22" s="36"/>
      <c r="F22" s="28"/>
      <c r="H22" s="35" t="s">
        <v>46</v>
      </c>
      <c r="I22" s="33"/>
    </row>
    <row r="23" spans="1:9" s="13" customFormat="1" ht="15">
      <c r="A23" s="13" t="s">
        <v>48</v>
      </c>
      <c r="B23" s="26">
        <f>SUM(B16:B22)</f>
        <v>19980</v>
      </c>
      <c r="C23" s="27"/>
      <c r="D23" s="26">
        <f>SUM(D16:D22)</f>
        <v>13638</v>
      </c>
      <c r="E23" s="37"/>
      <c r="F23" s="26">
        <f>SUM(F16:F22)</f>
        <v>53422</v>
      </c>
      <c r="G23" s="27"/>
      <c r="H23" s="26">
        <f>SUM(H16:H22)</f>
        <v>44456</v>
      </c>
      <c r="I23" s="34"/>
    </row>
    <row r="24" spans="5:9" ht="12.75">
      <c r="E24" s="32"/>
      <c r="I24" s="33"/>
    </row>
    <row r="25" spans="1:9" s="13" customFormat="1" ht="15">
      <c r="A25" s="13" t="s">
        <v>24</v>
      </c>
      <c r="B25" s="26">
        <v>-5614</v>
      </c>
      <c r="C25" s="27"/>
      <c r="D25" s="26">
        <v>-3819</v>
      </c>
      <c r="E25" s="38"/>
      <c r="F25" s="26">
        <v>-14983</v>
      </c>
      <c r="G25" s="27"/>
      <c r="H25" s="26">
        <v>-12446</v>
      </c>
      <c r="I25" s="29"/>
    </row>
    <row r="26" spans="2:9" ht="12.75">
      <c r="B26" s="39"/>
      <c r="C26" s="40"/>
      <c r="D26" s="30" t="s">
        <v>46</v>
      </c>
      <c r="E26" s="32"/>
      <c r="F26" s="39"/>
      <c r="G26" s="40"/>
      <c r="H26" s="30" t="s">
        <v>46</v>
      </c>
      <c r="I26" s="32"/>
    </row>
    <row r="28" spans="1:8" s="13" customFormat="1" ht="15.75" thickBot="1">
      <c r="A28" s="13" t="s">
        <v>49</v>
      </c>
      <c r="B28" s="41">
        <f>SUM(B23:B27)</f>
        <v>14366</v>
      </c>
      <c r="C28" s="42"/>
      <c r="D28" s="41">
        <f>SUM(D23:D27)</f>
        <v>9819</v>
      </c>
      <c r="E28" s="42"/>
      <c r="F28" s="41">
        <f>SUM(F23:F27)</f>
        <v>38439</v>
      </c>
      <c r="G28" s="42"/>
      <c r="H28" s="41">
        <f>SUM(H23:H27)</f>
        <v>32010</v>
      </c>
    </row>
    <row r="29" ht="13.5" thickTop="1"/>
    <row r="32" spans="1:8" s="13" customFormat="1" ht="15.75" thickBot="1">
      <c r="A32" s="13" t="s">
        <v>50</v>
      </c>
      <c r="B32" s="43">
        <v>2.99</v>
      </c>
      <c r="C32" s="44"/>
      <c r="D32" s="43">
        <v>2.17</v>
      </c>
      <c r="E32" s="44"/>
      <c r="F32" s="43">
        <v>8.07</v>
      </c>
      <c r="G32" s="44"/>
      <c r="H32" s="43">
        <v>7.07</v>
      </c>
    </row>
    <row r="33" spans="2:8" ht="13.5" thickTop="1">
      <c r="B33" s="45"/>
      <c r="C33" s="45"/>
      <c r="D33" s="45"/>
      <c r="E33" s="45"/>
      <c r="F33" s="45"/>
      <c r="G33" s="45"/>
      <c r="H33" s="45"/>
    </row>
    <row r="34" spans="1:8" s="13" customFormat="1" ht="15.75" thickBot="1">
      <c r="A34" s="13" t="s">
        <v>51</v>
      </c>
      <c r="B34" s="43">
        <v>2.98</v>
      </c>
      <c r="C34" s="44"/>
      <c r="D34" s="43">
        <v>2.16</v>
      </c>
      <c r="E34" s="44"/>
      <c r="F34" s="43">
        <v>8.06</v>
      </c>
      <c r="G34" s="44"/>
      <c r="H34" s="43">
        <v>7.05</v>
      </c>
    </row>
    <row r="35" ht="13.5" thickTop="1"/>
    <row r="52" spans="1:8" ht="12.75">
      <c r="A52" s="46"/>
      <c r="B52" s="4"/>
      <c r="D52" s="4"/>
      <c r="F52" s="4"/>
      <c r="H52" s="4"/>
    </row>
    <row r="53" spans="1:8" ht="12.75">
      <c r="A53" s="46"/>
      <c r="B53" s="40"/>
      <c r="C53" s="40"/>
      <c r="D53" s="40"/>
      <c r="E53" s="40"/>
      <c r="F53" s="40"/>
      <c r="G53" s="40"/>
      <c r="H53" s="40"/>
    </row>
    <row r="54" spans="1:8" ht="12.75">
      <c r="A54" s="46"/>
      <c r="B54" s="4"/>
      <c r="D54" s="4"/>
      <c r="F54" s="4"/>
      <c r="H54" s="4"/>
    </row>
    <row r="55" spans="1:8" ht="12.75">
      <c r="A55" s="46"/>
      <c r="B55" s="40"/>
      <c r="C55" s="40"/>
      <c r="D55" s="40"/>
      <c r="E55" s="40"/>
      <c r="F55" s="40"/>
      <c r="G55" s="40"/>
      <c r="H55" s="40"/>
    </row>
    <row r="56" spans="1:8" ht="12.75">
      <c r="A56" s="46"/>
      <c r="B56" s="40"/>
      <c r="C56" s="40"/>
      <c r="D56" s="40"/>
      <c r="F56" s="40"/>
      <c r="G56" s="40"/>
      <c r="H56" s="40"/>
    </row>
    <row r="57" spans="1:8" ht="12.75">
      <c r="A57" s="46"/>
      <c r="B57" s="4"/>
      <c r="D57" s="4"/>
      <c r="F57" s="4"/>
      <c r="H57" s="4"/>
    </row>
    <row r="58" spans="1:8" ht="12.75">
      <c r="A58" s="46"/>
      <c r="B58" s="4"/>
      <c r="D58" s="4"/>
      <c r="F58" s="4"/>
      <c r="H58" s="4"/>
    </row>
  </sheetData>
  <mergeCells count="2">
    <mergeCell ref="B6:D6"/>
    <mergeCell ref="F6:H6"/>
  </mergeCells>
  <printOptions/>
  <pageMargins left="0.64" right="0.31" top="0.7" bottom="0.72" header="0.5" footer="0.5"/>
  <pageSetup firstPageNumber="3" useFirstPageNumber="1" horizontalDpi="600" verticalDpi="600" orientation="portrait" paperSize="9" scale="99" r:id="rId2"/>
  <headerFooter alignWithMargins="0">
    <oddFooter>&amp;C&amp;"Times New Roman,Regular"&amp;11&amp;P</oddFooter>
  </headerFooter>
  <drawing r:id="rId1"/>
</worksheet>
</file>

<file path=xl/worksheets/sheet3.xml><?xml version="1.0" encoding="utf-8"?>
<worksheet xmlns="http://schemas.openxmlformats.org/spreadsheetml/2006/main" xmlns:r="http://schemas.openxmlformats.org/officeDocument/2006/relationships">
  <dimension ref="A1:I24"/>
  <sheetViews>
    <sheetView workbookViewId="0" topLeftCell="A1">
      <pane xSplit="1" ySplit="9" topLeftCell="B27" activePane="bottomRight" state="frozen"/>
      <selection pane="topLeft" activeCell="C71" sqref="C71"/>
      <selection pane="topRight" activeCell="C71" sqref="C71"/>
      <selection pane="bottomLeft" activeCell="C71" sqref="C71"/>
      <selection pane="bottomRight" activeCell="F36" sqref="F36"/>
    </sheetView>
  </sheetViews>
  <sheetFormatPr defaultColWidth="9.140625" defaultRowHeight="12.75"/>
  <cols>
    <col min="1" max="1" width="33.57421875" style="2" customWidth="1"/>
    <col min="2" max="2" width="11.00390625" style="3" customWidth="1"/>
    <col min="3" max="3" width="2.140625" style="4" customWidth="1"/>
    <col min="4" max="4" width="12.140625" style="3" bestFit="1" customWidth="1"/>
    <col min="5" max="5" width="2.140625" style="4" customWidth="1"/>
    <col min="6" max="6" width="12.421875" style="3" bestFit="1" customWidth="1"/>
    <col min="7" max="7" width="2.140625" style="4" customWidth="1"/>
    <col min="8" max="8" width="11.140625" style="3" customWidth="1"/>
    <col min="9" max="16384" width="9.140625" style="2" customWidth="1"/>
  </cols>
  <sheetData>
    <row r="1" ht="16.5">
      <c r="A1" s="1" t="s">
        <v>0</v>
      </c>
    </row>
    <row r="3" ht="16.5">
      <c r="A3" s="1" t="s">
        <v>52</v>
      </c>
    </row>
    <row r="4" ht="16.5">
      <c r="A4" s="1" t="s">
        <v>38</v>
      </c>
    </row>
    <row r="6" spans="2:8" ht="15">
      <c r="B6" s="24"/>
      <c r="C6" s="25"/>
      <c r="D6" s="24" t="s">
        <v>53</v>
      </c>
      <c r="E6" s="25"/>
      <c r="F6" s="24"/>
      <c r="G6" s="25"/>
      <c r="H6" s="24"/>
    </row>
    <row r="7" spans="2:8" ht="15">
      <c r="B7" s="14"/>
      <c r="C7" s="15"/>
      <c r="D7" s="14" t="s">
        <v>54</v>
      </c>
      <c r="E7" s="15"/>
      <c r="F7" s="14" t="s">
        <v>55</v>
      </c>
      <c r="G7" s="15"/>
      <c r="H7" s="14"/>
    </row>
    <row r="8" spans="2:8" ht="15">
      <c r="B8" s="14" t="s">
        <v>56</v>
      </c>
      <c r="C8" s="15"/>
      <c r="D8" s="14" t="s">
        <v>56</v>
      </c>
      <c r="E8" s="15"/>
      <c r="F8" s="14" t="s">
        <v>57</v>
      </c>
      <c r="G8" s="15"/>
      <c r="H8" s="14"/>
    </row>
    <row r="9" spans="2:8" ht="15">
      <c r="B9" s="21" t="s">
        <v>58</v>
      </c>
      <c r="C9" s="47"/>
      <c r="D9" s="21" t="s">
        <v>59</v>
      </c>
      <c r="E9" s="47"/>
      <c r="F9" s="21" t="s">
        <v>60</v>
      </c>
      <c r="G9" s="15"/>
      <c r="H9" s="21" t="s">
        <v>61</v>
      </c>
    </row>
    <row r="10" spans="2:8" ht="15">
      <c r="B10" s="14" t="s">
        <v>6</v>
      </c>
      <c r="C10" s="15"/>
      <c r="D10" s="14" t="s">
        <v>6</v>
      </c>
      <c r="E10" s="15"/>
      <c r="F10" s="14" t="s">
        <v>6</v>
      </c>
      <c r="G10" s="15"/>
      <c r="H10" s="14" t="s">
        <v>6</v>
      </c>
    </row>
    <row r="11" spans="2:8" ht="12.75">
      <c r="B11" s="11"/>
      <c r="C11" s="12"/>
      <c r="D11" s="11"/>
      <c r="E11" s="12"/>
      <c r="F11" s="11"/>
      <c r="G11" s="12"/>
      <c r="H11" s="11"/>
    </row>
    <row r="12" spans="1:8" s="13" customFormat="1" ht="15">
      <c r="A12" s="13" t="s">
        <v>62</v>
      </c>
      <c r="B12" s="26">
        <v>453696</v>
      </c>
      <c r="C12" s="27"/>
      <c r="D12" s="26">
        <v>132599</v>
      </c>
      <c r="E12" s="27"/>
      <c r="F12" s="26">
        <f>239674</f>
        <v>239674</v>
      </c>
      <c r="G12" s="27"/>
      <c r="H12" s="26">
        <f>SUM(B12:G12)</f>
        <v>825969</v>
      </c>
    </row>
    <row r="13" spans="1:9" s="13" customFormat="1" ht="15">
      <c r="A13" s="13" t="s">
        <v>63</v>
      </c>
      <c r="B13" s="26">
        <v>0</v>
      </c>
      <c r="C13" s="27"/>
      <c r="D13" s="26">
        <v>0</v>
      </c>
      <c r="E13" s="27"/>
      <c r="F13" s="26">
        <v>-171997</v>
      </c>
      <c r="G13" s="27"/>
      <c r="H13" s="26">
        <f>SUM(B13:G13)</f>
        <v>-171997</v>
      </c>
      <c r="I13" s="26"/>
    </row>
    <row r="14" spans="1:8" s="13" customFormat="1" ht="15">
      <c r="A14" s="13" t="s">
        <v>64</v>
      </c>
      <c r="B14" s="48">
        <v>0</v>
      </c>
      <c r="C14" s="27"/>
      <c r="D14" s="48">
        <v>0</v>
      </c>
      <c r="E14" s="27"/>
      <c r="F14" s="48">
        <v>13831</v>
      </c>
      <c r="G14" s="27"/>
      <c r="H14" s="48">
        <f>SUM(B14:G14)</f>
        <v>13831</v>
      </c>
    </row>
    <row r="15" spans="2:8" s="13" customFormat="1" ht="15">
      <c r="B15" s="49">
        <f>SUM(B12:B14)</f>
        <v>453696</v>
      </c>
      <c r="C15" s="27"/>
      <c r="D15" s="49">
        <f>SUM(D12:D14)</f>
        <v>132599</v>
      </c>
      <c r="E15" s="27"/>
      <c r="F15" s="49">
        <f>SUM(F12:F14)</f>
        <v>81508</v>
      </c>
      <c r="G15" s="27"/>
      <c r="H15" s="49">
        <f>SUM(H12:H14)</f>
        <v>667803</v>
      </c>
    </row>
    <row r="16" spans="2:8" ht="12.75">
      <c r="B16" s="50"/>
      <c r="D16" s="50"/>
      <c r="F16" s="50"/>
      <c r="H16" s="50"/>
    </row>
    <row r="17" spans="1:8" s="13" customFormat="1" ht="15">
      <c r="A17" s="51" t="s">
        <v>49</v>
      </c>
      <c r="B17" s="27">
        <v>0</v>
      </c>
      <c r="C17" s="27"/>
      <c r="D17" s="27">
        <v>0</v>
      </c>
      <c r="E17" s="27"/>
      <c r="F17" s="27">
        <v>38439</v>
      </c>
      <c r="G17" s="27"/>
      <c r="H17" s="27">
        <f>SUM(B17:G17)</f>
        <v>38439</v>
      </c>
    </row>
    <row r="18" spans="1:8" s="13" customFormat="1" ht="15">
      <c r="A18" s="51" t="s">
        <v>65</v>
      </c>
      <c r="B18" s="27">
        <v>0</v>
      </c>
      <c r="C18" s="27"/>
      <c r="D18" s="27">
        <v>0</v>
      </c>
      <c r="E18" s="27"/>
      <c r="F18" s="27">
        <v>-13842</v>
      </c>
      <c r="G18" s="27"/>
      <c r="H18" s="27">
        <f>SUM(B18:G18)</f>
        <v>-13842</v>
      </c>
    </row>
    <row r="19" spans="1:8" s="13" customFormat="1" ht="15">
      <c r="A19" s="51" t="s">
        <v>66</v>
      </c>
      <c r="B19" s="27">
        <v>718</v>
      </c>
      <c r="C19" s="27"/>
      <c r="D19" s="27">
        <v>376</v>
      </c>
      <c r="E19" s="27"/>
      <c r="F19" s="27">
        <v>0</v>
      </c>
      <c r="G19" s="27"/>
      <c r="H19" s="27">
        <f>SUM(B19:G19)</f>
        <v>1094</v>
      </c>
    </row>
    <row r="20" spans="1:8" s="13" customFormat="1" ht="15">
      <c r="A20" s="52" t="s">
        <v>67</v>
      </c>
      <c r="B20" s="27">
        <v>26544</v>
      </c>
      <c r="C20" s="27"/>
      <c r="D20" s="27">
        <f>45656-756</f>
        <v>44900</v>
      </c>
      <c r="E20" s="27"/>
      <c r="F20" s="27">
        <v>0</v>
      </c>
      <c r="G20" s="27"/>
      <c r="H20" s="27">
        <f>SUM(B20:G20)</f>
        <v>71444</v>
      </c>
    </row>
    <row r="21" spans="1:8" s="13" customFormat="1" ht="15">
      <c r="A21" s="52" t="s">
        <v>68</v>
      </c>
      <c r="B21" s="27"/>
      <c r="C21" s="27"/>
      <c r="D21" s="27"/>
      <c r="E21" s="27"/>
      <c r="F21" s="27"/>
      <c r="G21" s="27"/>
      <c r="H21" s="27"/>
    </row>
    <row r="22" spans="1:8" s="13" customFormat="1" ht="15">
      <c r="A22" s="52" t="s">
        <v>69</v>
      </c>
      <c r="B22" s="27"/>
      <c r="C22" s="27"/>
      <c r="D22" s="27"/>
      <c r="E22" s="27"/>
      <c r="F22" s="27"/>
      <c r="G22" s="27"/>
      <c r="H22" s="27"/>
    </row>
    <row r="23" spans="1:8" ht="12.75">
      <c r="A23" s="53"/>
      <c r="B23" s="4"/>
      <c r="D23" s="4"/>
      <c r="F23" s="4"/>
      <c r="H23" s="4"/>
    </row>
    <row r="24" spans="1:8" s="13" customFormat="1" ht="15.75" thickBot="1">
      <c r="A24" s="13" t="s">
        <v>70</v>
      </c>
      <c r="B24" s="41">
        <f>SUM(B15:B21)</f>
        <v>480958</v>
      </c>
      <c r="C24" s="42"/>
      <c r="D24" s="41">
        <f>SUM(D15:D21)</f>
        <v>177875</v>
      </c>
      <c r="E24" s="42"/>
      <c r="F24" s="41">
        <f>SUM(F15:F21)</f>
        <v>106105</v>
      </c>
      <c r="G24" s="42"/>
      <c r="H24" s="41">
        <f>SUM(H15:H21)</f>
        <v>764938</v>
      </c>
    </row>
    <row r="25" ht="13.5" thickTop="1"/>
  </sheetData>
  <printOptions/>
  <pageMargins left="0.64" right="0.36" top="0.7" bottom="0.72" header="0.5" footer="0.5"/>
  <pageSetup firstPageNumber="4" useFirstPageNumber="1" horizontalDpi="360" verticalDpi="360" orientation="portrait" paperSize="9" r:id="rId2"/>
  <headerFooter alignWithMargins="0">
    <oddFooter>&amp;C&amp;"Times New Roman,Regular"&amp;11&amp;P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34"/>
  <sheetViews>
    <sheetView tabSelected="1" zoomScaleSheetLayoutView="80" workbookViewId="0" topLeftCell="A1">
      <pane xSplit="2" ySplit="7" topLeftCell="C8" activePane="bottomRight" state="frozen"/>
      <selection pane="topLeft" activeCell="C71" sqref="C71"/>
      <selection pane="topRight" activeCell="C71" sqref="C71"/>
      <selection pane="bottomLeft" activeCell="C71" sqref="C71"/>
      <selection pane="bottomRight" activeCell="A19" sqref="A19"/>
    </sheetView>
  </sheetViews>
  <sheetFormatPr defaultColWidth="9.140625" defaultRowHeight="12.75"/>
  <cols>
    <col min="1" max="1" width="1.57421875" style="2" customWidth="1"/>
    <col min="2" max="2" width="59.00390625" style="2" customWidth="1"/>
    <col min="3" max="3" width="17.421875" style="3" bestFit="1" customWidth="1"/>
    <col min="4" max="4" width="4.57421875" style="4" customWidth="1"/>
    <col min="5" max="5" width="3.140625" style="2" customWidth="1"/>
    <col min="6" max="16384" width="9.140625" style="2" customWidth="1"/>
  </cols>
  <sheetData>
    <row r="1" ht="16.5">
      <c r="A1" s="1" t="s">
        <v>0</v>
      </c>
    </row>
    <row r="3" spans="1:2" ht="16.5">
      <c r="A3" s="1" t="s">
        <v>71</v>
      </c>
      <c r="B3" s="5"/>
    </row>
    <row r="4" spans="1:2" ht="16.5">
      <c r="A4" s="1" t="s">
        <v>38</v>
      </c>
      <c r="B4" s="5"/>
    </row>
    <row r="5" spans="3:4" ht="12.75">
      <c r="C5" s="7"/>
      <c r="D5" s="8"/>
    </row>
    <row r="6" spans="3:4" ht="15">
      <c r="C6" s="24" t="s">
        <v>72</v>
      </c>
      <c r="D6" s="23"/>
    </row>
    <row r="7" spans="3:4" ht="15">
      <c r="C7" s="54" t="s">
        <v>4</v>
      </c>
      <c r="D7" s="55"/>
    </row>
    <row r="8" spans="3:4" ht="15">
      <c r="C8" s="14" t="s">
        <v>6</v>
      </c>
      <c r="D8" s="15"/>
    </row>
    <row r="9" spans="3:4" ht="12.75">
      <c r="C9" s="11"/>
      <c r="D9" s="12"/>
    </row>
    <row r="10" spans="1:4" s="13" customFormat="1" ht="15">
      <c r="A10" s="13" t="s">
        <v>73</v>
      </c>
      <c r="C10" s="14">
        <v>97878</v>
      </c>
      <c r="D10" s="15"/>
    </row>
    <row r="11" spans="3:4" ht="12.75">
      <c r="C11" s="11"/>
      <c r="D11" s="12"/>
    </row>
    <row r="12" spans="1:4" s="13" customFormat="1" ht="15">
      <c r="A12" s="13" t="s">
        <v>74</v>
      </c>
      <c r="C12" s="14">
        <v>-31514</v>
      </c>
      <c r="D12" s="15"/>
    </row>
    <row r="13" spans="3:4" ht="12.75">
      <c r="C13" s="11"/>
      <c r="D13" s="12"/>
    </row>
    <row r="14" spans="1:4" s="13" customFormat="1" ht="15">
      <c r="A14" s="13" t="s">
        <v>75</v>
      </c>
      <c r="C14" s="14">
        <v>-71373</v>
      </c>
      <c r="D14" s="15"/>
    </row>
    <row r="15" spans="3:4" ht="12.75">
      <c r="C15" s="56"/>
      <c r="D15" s="12"/>
    </row>
    <row r="16" spans="1:4" s="13" customFormat="1" ht="15">
      <c r="A16" s="13" t="s">
        <v>76</v>
      </c>
      <c r="C16" s="14">
        <f>SUM(C10:C15)</f>
        <v>-5009</v>
      </c>
      <c r="D16" s="15"/>
    </row>
    <row r="17" spans="3:4" ht="12.75">
      <c r="C17" s="11"/>
      <c r="D17" s="12"/>
    </row>
    <row r="18" spans="1:4" s="13" customFormat="1" ht="15">
      <c r="A18" s="13" t="s">
        <v>77</v>
      </c>
      <c r="C18" s="14">
        <v>212808</v>
      </c>
      <c r="D18" s="15"/>
    </row>
    <row r="19" spans="3:4" ht="12.75">
      <c r="C19" s="11"/>
      <c r="D19" s="12"/>
    </row>
    <row r="20" spans="1:4" s="13" customFormat="1" ht="15.75" thickBot="1">
      <c r="A20" s="13" t="s">
        <v>78</v>
      </c>
      <c r="C20" s="19">
        <f>SUM(C16:C19)</f>
        <v>207799</v>
      </c>
      <c r="D20" s="15"/>
    </row>
    <row r="21" spans="3:4" ht="13.5" thickTop="1">
      <c r="C21" s="11"/>
      <c r="D21" s="12"/>
    </row>
    <row r="22" spans="3:4" ht="12.75">
      <c r="C22" s="11"/>
      <c r="D22" s="12"/>
    </row>
    <row r="29" ht="12.75">
      <c r="A29" s="5"/>
    </row>
    <row r="31" spans="1:4" ht="12.75">
      <c r="A31" s="5"/>
      <c r="C31" s="11"/>
      <c r="D31" s="12"/>
    </row>
    <row r="32" spans="1:4" ht="12.75">
      <c r="A32" s="5"/>
      <c r="C32" s="11"/>
      <c r="D32" s="12"/>
    </row>
    <row r="33" spans="3:4" ht="12.75">
      <c r="C33" s="57"/>
      <c r="D33" s="12"/>
    </row>
    <row r="34" spans="3:4" ht="12.75">
      <c r="C34" s="11"/>
      <c r="D34" s="12"/>
    </row>
  </sheetData>
  <printOptions/>
  <pageMargins left="0.64" right="0.36" top="0.68" bottom="0.72" header="0.5" footer="0.5"/>
  <pageSetup firstPageNumber="5" useFirstPageNumber="1" fitToHeight="2" fitToWidth="1" horizontalDpi="360" verticalDpi="360" orientation="portrait" paperSize="9" r:id="rId2"/>
  <headerFooter alignWithMargins="0">
    <oddFooter>&amp;C&amp;"Times New Roman,Regular"&amp;11&amp;P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LITRAK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Veera</dc:creator>
  <cp:keywords/>
  <dc:description/>
  <cp:lastModifiedBy>Veera</cp:lastModifiedBy>
  <cp:lastPrinted>2003-02-27T07:01:46Z</cp:lastPrinted>
  <dcterms:created xsi:type="dcterms:W3CDTF">2003-02-27T07:01:17Z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